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ineWEBSEITEN\edu_juergarnold.ch\modul_100\"/>
    </mc:Choice>
  </mc:AlternateContent>
  <xr:revisionPtr revIDLastSave="0" documentId="13_ncr:1_{C1ED7072-050C-45CB-8A46-454BC005A943}" xr6:coauthVersionLast="45" xr6:coauthVersionMax="45" xr10:uidLastSave="{00000000-0000-0000-0000-000000000000}"/>
  <bookViews>
    <workbookView xWindow="5440" yWindow="500" windowWidth="29590" windowHeight="20500" xr2:uid="{00000000-000D-0000-FFFF-FFFF00000000}"/>
  </bookViews>
  <sheets>
    <sheet name="Altersverteilung" sheetId="1" r:id="rId1"/>
    <sheet name="Ballsport" sheetId="2" r:id="rId2"/>
    <sheet name="Sportpräferenzen" sheetId="3" r:id="rId3"/>
  </sheets>
  <definedNames>
    <definedName name="_xlnm._FilterDatabase" localSheetId="0" hidden="1">Altersverteilung!$A$27:$C$46</definedName>
    <definedName name="_xlnm._FilterDatabase" localSheetId="1" hidden="1">Ballsport!$A$1:$G$20</definedName>
    <definedName name="_xlnm._FilterDatabase" localSheetId="2" hidden="1">Sportpräferenzen!$A$1:$A$20</definedName>
    <definedName name="_xlnm.Extract" localSheetId="2">Sportpräferenzen!$E$3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1" l="1"/>
  <c r="F5" i="3" l="1"/>
  <c r="F6" i="3"/>
  <c r="F7" i="3"/>
  <c r="F8" i="3"/>
  <c r="F9" i="3"/>
  <c r="F10" i="3"/>
  <c r="F11" i="3"/>
  <c r="F4" i="3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" i="1"/>
  <c r="Q10" i="1" l="1"/>
  <c r="Q9" i="1"/>
  <c r="Q5" i="1"/>
  <c r="Q13" i="1"/>
  <c r="Q11" i="1"/>
  <c r="Q16" i="1"/>
  <c r="Q15" i="1"/>
  <c r="Q12" i="1"/>
  <c r="Q17" i="1"/>
  <c r="Q14" i="1"/>
  <c r="Q2" i="1"/>
  <c r="R2" i="1"/>
</calcChain>
</file>

<file path=xl/sharedStrings.xml><?xml version="1.0" encoding="utf-8"?>
<sst xmlns="http://schemas.openxmlformats.org/spreadsheetml/2006/main" count="312" uniqueCount="102">
  <si>
    <t>AHV-Nr</t>
  </si>
  <si>
    <t>Anrede</t>
  </si>
  <si>
    <t>Name</t>
  </si>
  <si>
    <t>Vorname</t>
  </si>
  <si>
    <t>Geburtsdatum</t>
  </si>
  <si>
    <t>Postleitzahl</t>
  </si>
  <si>
    <t>Ort</t>
  </si>
  <si>
    <t>Grösse</t>
  </si>
  <si>
    <t>Haarfarbe</t>
  </si>
  <si>
    <t>Brillenträger</t>
  </si>
  <si>
    <t>Sport</t>
  </si>
  <si>
    <t>Hobby</t>
  </si>
  <si>
    <t>Frau</t>
  </si>
  <si>
    <t>Braun</t>
  </si>
  <si>
    <t>Nein</t>
  </si>
  <si>
    <t>Kein Sport</t>
  </si>
  <si>
    <t>Computergames</t>
  </si>
  <si>
    <t>Herr</t>
  </si>
  <si>
    <t>Bülach</t>
  </si>
  <si>
    <t>Schwarz</t>
  </si>
  <si>
    <t>Kraftsport</t>
  </si>
  <si>
    <t>Hellbraun</t>
  </si>
  <si>
    <t>Lenzburg</t>
  </si>
  <si>
    <t>Dunkelblond</t>
  </si>
  <si>
    <t>Ja</t>
  </si>
  <si>
    <t>Wassersport</t>
  </si>
  <si>
    <t>Zürich</t>
  </si>
  <si>
    <t>Ballsport</t>
  </si>
  <si>
    <t>Blond</t>
  </si>
  <si>
    <t>Uster</t>
  </si>
  <si>
    <t>Kampfsport</t>
  </si>
  <si>
    <t>Martin</t>
  </si>
  <si>
    <t>Weitere</t>
  </si>
  <si>
    <t>Regensdorf</t>
  </si>
  <si>
    <t>Müller</t>
  </si>
  <si>
    <t>Wallisellen</t>
  </si>
  <si>
    <t>Hockeysport</t>
  </si>
  <si>
    <t>Schoch</t>
  </si>
  <si>
    <t>Otelfingen</t>
  </si>
  <si>
    <t>Dunkelbraun</t>
  </si>
  <si>
    <t>Glattbrugg</t>
  </si>
  <si>
    <t>Ausdauersport</t>
  </si>
  <si>
    <t>Meilen</t>
  </si>
  <si>
    <t>Hund</t>
  </si>
  <si>
    <t>Adliswil</t>
  </si>
  <si>
    <t>Aktuelles Alter</t>
  </si>
  <si>
    <t>Älteste/r</t>
  </si>
  <si>
    <t>Reihe</t>
  </si>
  <si>
    <t>Häufigkeit</t>
  </si>
  <si>
    <t>Anzahl</t>
  </si>
  <si>
    <t>Daten</t>
  </si>
  <si>
    <t>Sortieren und Filtern</t>
  </si>
  <si>
    <t>Erweitert</t>
  </si>
  <si>
    <t>An eine andere Stelle kopieren</t>
  </si>
  <si>
    <t>A1-A20</t>
  </si>
  <si>
    <t>Keine Duplikate</t>
  </si>
  <si>
    <t>Die Schritte:</t>
  </si>
  <si>
    <t>&gt;&gt;&gt;&gt;&gt;&gt;</t>
  </si>
  <si>
    <t>Susanne</t>
  </si>
  <si>
    <t>Gerber</t>
  </si>
  <si>
    <t>Karl</t>
  </si>
  <si>
    <t>Früh</t>
  </si>
  <si>
    <t>Sommer</t>
  </si>
  <si>
    <t>Rudolf</t>
  </si>
  <si>
    <t>Mettler</t>
  </si>
  <si>
    <t>Klara</t>
  </si>
  <si>
    <t>Oberli</t>
  </si>
  <si>
    <t>Nicole</t>
  </si>
  <si>
    <t>Meier</t>
  </si>
  <si>
    <t>Alfons</t>
  </si>
  <si>
    <t>Jecklin</t>
  </si>
  <si>
    <t>Maria</t>
  </si>
  <si>
    <t>Bugatti</t>
  </si>
  <si>
    <t>Bernhard</t>
  </si>
  <si>
    <t>Moser</t>
  </si>
  <si>
    <t>Ruth</t>
  </si>
  <si>
    <t>Mirta</t>
  </si>
  <si>
    <t>Rüdisühli</t>
  </si>
  <si>
    <t>Peter</t>
  </si>
  <si>
    <t>Rieser</t>
  </si>
  <si>
    <t>Beat</t>
  </si>
  <si>
    <t>Wagner</t>
  </si>
  <si>
    <t>Olivia</t>
  </si>
  <si>
    <t>Huber</t>
  </si>
  <si>
    <t>Rene</t>
  </si>
  <si>
    <t>Jäger</t>
  </si>
  <si>
    <t>Therese</t>
  </si>
  <si>
    <t>Weber</t>
  </si>
  <si>
    <t>Anna</t>
  </si>
  <si>
    <t>Schneider</t>
  </si>
  <si>
    <t>Kurt</t>
  </si>
  <si>
    <t>Frei</t>
  </si>
  <si>
    <t>Emma</t>
  </si>
  <si>
    <t>Wettingen</t>
  </si>
  <si>
    <t>Niderwenigen</t>
  </si>
  <si>
    <t>Eglisau</t>
  </si>
  <si>
    <t>Kyburg</t>
  </si>
  <si>
    <t>Pfäffikon</t>
  </si>
  <si>
    <t>Anz. Brillenträger/innen</t>
  </si>
  <si>
    <t>Anzahl Lernende</t>
  </si>
  <si>
    <t>Leere Zeilen unterhalb Tabelle ausblenden: CTRL + SHIFT + Pfeil-Abwärts, danach RMB + Ausblenden (Für rechte Seite analog!)</t>
  </si>
  <si>
    <t xml:space="preserve"> Jüngste/r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</si>
</sst>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Fill="1"/>
    <xf numFmtId="1" fontId="0" fillId="33" borderId="0" xfId="0" applyNumberFormat="1" applyFill="1"/>
    <xf numFmtId="14" fontId="0" fillId="33" borderId="0" xfId="0" applyNumberFormat="1" applyFill="1"/>
    <xf numFmtId="0" fontId="18" fillId="33" borderId="0" xfId="0" applyFont="1" applyFill="1"/>
    <xf numFmtId="0" fontId="18" fillId="0" borderId="0" xfId="0" applyFont="1"/>
    <xf numFmtId="0" fontId="20" fillId="0" borderId="0" xfId="0" applyFont="1"/>
    <xf numFmtId="0" fontId="18" fillId="35" borderId="0" xfId="0" applyFont="1" applyFill="1"/>
    <xf numFmtId="0" fontId="19" fillId="35" borderId="0" xfId="0" applyFont="1" applyFill="1"/>
    <xf numFmtId="0" fontId="0" fillId="35" borderId="0" xfId="0" applyFill="1"/>
    <xf numFmtId="0" fontId="16" fillId="35" borderId="0" xfId="0" applyFont="1" applyFill="1"/>
    <xf numFmtId="0" fontId="0" fillId="34" borderId="0" xfId="0" applyFill="1"/>
    <xf numFmtId="1" fontId="16" fillId="35" borderId="0" xfId="0" applyNumberFormat="1" applyFont="1" applyFill="1" applyAlignment="1">
      <alignment horizontal="center"/>
    </xf>
    <xf numFmtId="1" fontId="16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left"/>
    </xf>
    <xf numFmtId="0" fontId="16" fillId="35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Altersverteilung in der Schulklasse (ohne Lehrer)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Anz. Schüler/innen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Altersverteilung!$R$9:$R$17</c:f>
              <c:numCache>
                <c:formatCode>General</c:formatCode>
                <c:ptCount val="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</c:numCache>
            </c:numRef>
          </c:cat>
          <c:val>
            <c:numRef>
              <c:f>Altersverteilung!$Q$9:$Q$17</c:f>
              <c:numCache>
                <c:formatCode>General</c:formatCode>
                <c:ptCount val="9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D2-44F3-B78B-F2B176BD0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1723663"/>
        <c:axId val="1646779967"/>
      </c:barChart>
      <c:catAx>
        <c:axId val="15117236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Alter in Jahren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6779967"/>
        <c:crosses val="autoZero"/>
        <c:auto val="1"/>
        <c:lblAlgn val="ctr"/>
        <c:lblOffset val="100"/>
        <c:noMultiLvlLbl val="0"/>
      </c:catAx>
      <c:valAx>
        <c:axId val="164677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Anz. Schüler/innen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1723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Häufigkeit der Sportarten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Sportpräferenzen!$E$4:$E$11</c:f>
              <c:strCache>
                <c:ptCount val="8"/>
                <c:pt idx="0">
                  <c:v>Kein Sport</c:v>
                </c:pt>
                <c:pt idx="1">
                  <c:v>Kraftsport</c:v>
                </c:pt>
                <c:pt idx="2">
                  <c:v>Hockeysport</c:v>
                </c:pt>
                <c:pt idx="3">
                  <c:v>Wassersport</c:v>
                </c:pt>
                <c:pt idx="4">
                  <c:v>Ballsport</c:v>
                </c:pt>
                <c:pt idx="5">
                  <c:v>Kampfsport</c:v>
                </c:pt>
                <c:pt idx="6">
                  <c:v>Weitere</c:v>
                </c:pt>
                <c:pt idx="7">
                  <c:v>Ausdauersport</c:v>
                </c:pt>
              </c:strCache>
            </c:strRef>
          </c:cat>
          <c:val>
            <c:numRef>
              <c:f>Sportpräferenzen!$F$4:$F$11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9-46FA-8847-59DE5D300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462111"/>
        <c:axId val="664416527"/>
      </c:barChart>
      <c:catAx>
        <c:axId val="447462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Sportart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4416527"/>
        <c:crosses val="autoZero"/>
        <c:auto val="1"/>
        <c:lblAlgn val="ctr"/>
        <c:lblOffset val="100"/>
        <c:noMultiLvlLbl val="0"/>
      </c:catAx>
      <c:valAx>
        <c:axId val="66441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Anz. Schüler/innen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7462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6350</xdr:colOff>
      <xdr:row>20</xdr:row>
      <xdr:rowOff>79375</xdr:rowOff>
    </xdr:from>
    <xdr:to>
      <xdr:col>20</xdr:col>
      <xdr:colOff>755650</xdr:colOff>
      <xdr:row>35</xdr:row>
      <xdr:rowOff>60325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DAE3C31D-5E39-48A9-ABAE-08CF4B3C0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12</xdr:row>
      <xdr:rowOff>82550</xdr:rowOff>
    </xdr:from>
    <xdr:to>
      <xdr:col>8</xdr:col>
      <xdr:colOff>381000</xdr:colOff>
      <xdr:row>27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BE5CB94-278B-4B25-8FC4-19256A8DF9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J1" workbookViewId="0">
      <selection activeCell="J21" sqref="J21"/>
    </sheetView>
  </sheetViews>
  <sheetFormatPr baseColWidth="10" defaultColWidth="0" defaultRowHeight="14.5" zeroHeight="1" x14ac:dyDescent="0.35"/>
  <cols>
    <col min="1" max="21" width="10.90625" customWidth="1"/>
    <col min="22" max="16384" width="10.90625" hidden="1"/>
  </cols>
  <sheetData>
    <row r="1" spans="1:2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O1" s="7" t="s">
        <v>45</v>
      </c>
      <c r="P1" s="8"/>
      <c r="Q1" s="7" t="s">
        <v>101</v>
      </c>
      <c r="R1" s="7" t="s">
        <v>46</v>
      </c>
      <c r="S1" s="9"/>
      <c r="T1" s="7" t="s">
        <v>98</v>
      </c>
      <c r="U1" s="9"/>
    </row>
    <row r="2" spans="1:21" x14ac:dyDescent="0.35">
      <c r="A2" s="2">
        <v>1</v>
      </c>
      <c r="B2" s="1" t="s">
        <v>12</v>
      </c>
      <c r="C2" s="1" t="s">
        <v>34</v>
      </c>
      <c r="D2" s="1" t="s">
        <v>58</v>
      </c>
      <c r="E2" s="3">
        <v>38354</v>
      </c>
      <c r="F2" s="1">
        <v>8180</v>
      </c>
      <c r="G2" s="1" t="s">
        <v>18</v>
      </c>
      <c r="H2" s="1">
        <v>155</v>
      </c>
      <c r="I2" s="1" t="s">
        <v>13</v>
      </c>
      <c r="J2" s="1" t="s">
        <v>14</v>
      </c>
      <c r="K2" s="1" t="s">
        <v>15</v>
      </c>
      <c r="L2" s="1" t="s">
        <v>16</v>
      </c>
      <c r="O2" s="12">
        <f ca="1">YEAR(TODAY())-YEAR(E2)</f>
        <v>15</v>
      </c>
      <c r="P2" s="9"/>
      <c r="Q2" s="13">
        <f ca="1">MIN(O2:O20)</f>
        <v>15</v>
      </c>
      <c r="R2" s="13">
        <f ca="1">MAX(O2:O20)</f>
        <v>23</v>
      </c>
      <c r="S2" s="14"/>
      <c r="T2" s="15">
        <f>COUNTIF(J2:J20,"Ja")</f>
        <v>6</v>
      </c>
      <c r="U2" s="9"/>
    </row>
    <row r="3" spans="1:21" x14ac:dyDescent="0.35">
      <c r="A3" s="2">
        <v>3</v>
      </c>
      <c r="B3" s="1" t="s">
        <v>17</v>
      </c>
      <c r="C3" s="1" t="s">
        <v>59</v>
      </c>
      <c r="D3" s="1" t="s">
        <v>60</v>
      </c>
      <c r="E3" s="3">
        <v>37930</v>
      </c>
      <c r="F3" s="1">
        <v>8051</v>
      </c>
      <c r="G3" s="1" t="s">
        <v>26</v>
      </c>
      <c r="H3" s="1">
        <v>184</v>
      </c>
      <c r="I3" s="1" t="s">
        <v>19</v>
      </c>
      <c r="J3" s="1" t="s">
        <v>14</v>
      </c>
      <c r="K3" s="1" t="s">
        <v>20</v>
      </c>
      <c r="L3" s="1" t="s">
        <v>10</v>
      </c>
      <c r="O3" s="12">
        <f t="shared" ref="O3:O20" ca="1" si="0">YEAR(TODAY())-YEAR(E3)</f>
        <v>17</v>
      </c>
      <c r="P3" s="9"/>
      <c r="Q3" s="9"/>
      <c r="R3" s="9"/>
      <c r="S3" s="9"/>
      <c r="T3" s="9"/>
      <c r="U3" s="9"/>
    </row>
    <row r="4" spans="1:21" x14ac:dyDescent="0.35">
      <c r="A4" s="2">
        <v>3</v>
      </c>
      <c r="B4" s="1" t="s">
        <v>17</v>
      </c>
      <c r="C4" s="1" t="s">
        <v>61</v>
      </c>
      <c r="D4" s="1" t="s">
        <v>31</v>
      </c>
      <c r="E4" s="3">
        <v>38415</v>
      </c>
      <c r="F4" s="1">
        <v>8166</v>
      </c>
      <c r="G4" s="1" t="s">
        <v>94</v>
      </c>
      <c r="H4" s="1">
        <v>168</v>
      </c>
      <c r="I4" s="1" t="s">
        <v>21</v>
      </c>
      <c r="J4" s="1" t="s">
        <v>14</v>
      </c>
      <c r="K4" s="1" t="s">
        <v>36</v>
      </c>
      <c r="L4" s="1" t="s">
        <v>10</v>
      </c>
      <c r="O4" s="12">
        <f t="shared" ca="1" si="0"/>
        <v>15</v>
      </c>
      <c r="P4" s="9"/>
      <c r="Q4" s="7" t="s">
        <v>99</v>
      </c>
      <c r="R4" s="10"/>
      <c r="S4" s="9"/>
      <c r="T4" s="9"/>
      <c r="U4" s="9"/>
    </row>
    <row r="5" spans="1:21" x14ac:dyDescent="0.35">
      <c r="A5" s="2">
        <v>5</v>
      </c>
      <c r="B5" s="1" t="s">
        <v>17</v>
      </c>
      <c r="C5" s="1" t="s">
        <v>62</v>
      </c>
      <c r="D5" s="1" t="s">
        <v>63</v>
      </c>
      <c r="E5" s="3">
        <v>35712</v>
      </c>
      <c r="F5" s="1">
        <v>5600</v>
      </c>
      <c r="G5" s="1" t="s">
        <v>22</v>
      </c>
      <c r="H5" s="1">
        <v>193</v>
      </c>
      <c r="I5" s="1" t="s">
        <v>23</v>
      </c>
      <c r="J5" s="1" t="s">
        <v>14</v>
      </c>
      <c r="K5" s="1" t="s">
        <v>25</v>
      </c>
      <c r="L5" s="1" t="s">
        <v>16</v>
      </c>
      <c r="O5" s="12">
        <f t="shared" ca="1" si="0"/>
        <v>23</v>
      </c>
      <c r="P5" s="9"/>
      <c r="Q5" s="10">
        <f ca="1">COUNT(O2:O20)</f>
        <v>19</v>
      </c>
      <c r="R5" s="10"/>
      <c r="S5" s="9"/>
      <c r="T5" s="9"/>
      <c r="U5" s="9"/>
    </row>
    <row r="6" spans="1:21" x14ac:dyDescent="0.35">
      <c r="A6" s="2">
        <v>6</v>
      </c>
      <c r="B6" s="1" t="s">
        <v>12</v>
      </c>
      <c r="C6" s="1" t="s">
        <v>64</v>
      </c>
      <c r="D6" s="1" t="s">
        <v>65</v>
      </c>
      <c r="E6" s="3">
        <v>38306</v>
      </c>
      <c r="F6" s="1">
        <v>8046</v>
      </c>
      <c r="G6" s="1" t="s">
        <v>26</v>
      </c>
      <c r="H6" s="1">
        <v>170</v>
      </c>
      <c r="I6" s="1" t="s">
        <v>19</v>
      </c>
      <c r="J6" s="1" t="s">
        <v>14</v>
      </c>
      <c r="K6" s="1" t="s">
        <v>27</v>
      </c>
      <c r="L6" s="1" t="s">
        <v>10</v>
      </c>
      <c r="O6" s="12">
        <f t="shared" ca="1" si="0"/>
        <v>16</v>
      </c>
      <c r="P6" s="9"/>
      <c r="Q6" s="10"/>
      <c r="R6" s="10"/>
      <c r="S6" s="9"/>
      <c r="T6" s="9"/>
      <c r="U6" s="9"/>
    </row>
    <row r="7" spans="1:21" x14ac:dyDescent="0.35">
      <c r="A7" s="2">
        <v>7</v>
      </c>
      <c r="B7" s="1" t="s">
        <v>12</v>
      </c>
      <c r="C7" s="1" t="s">
        <v>66</v>
      </c>
      <c r="D7" s="1" t="s">
        <v>67</v>
      </c>
      <c r="E7" s="3">
        <v>37948</v>
      </c>
      <c r="F7" s="1">
        <v>8193</v>
      </c>
      <c r="G7" s="1" t="s">
        <v>95</v>
      </c>
      <c r="H7" s="1">
        <v>180</v>
      </c>
      <c r="I7" s="1" t="s">
        <v>28</v>
      </c>
      <c r="J7" s="1" t="s">
        <v>24</v>
      </c>
      <c r="K7" s="1" t="s">
        <v>27</v>
      </c>
      <c r="L7" s="1" t="s">
        <v>16</v>
      </c>
      <c r="O7" s="12">
        <f t="shared" ca="1" si="0"/>
        <v>17</v>
      </c>
      <c r="P7" s="9"/>
      <c r="Q7" s="10"/>
      <c r="R7" s="10"/>
      <c r="S7" s="9"/>
      <c r="T7" s="9"/>
      <c r="U7" s="9"/>
    </row>
    <row r="8" spans="1:21" x14ac:dyDescent="0.35">
      <c r="A8" s="2">
        <v>8</v>
      </c>
      <c r="B8" s="1" t="s">
        <v>17</v>
      </c>
      <c r="C8" s="1" t="s">
        <v>68</v>
      </c>
      <c r="D8" s="1" t="s">
        <v>69</v>
      </c>
      <c r="E8" s="3">
        <v>38210</v>
      </c>
      <c r="F8" s="1">
        <v>8610</v>
      </c>
      <c r="G8" s="1" t="s">
        <v>29</v>
      </c>
      <c r="H8" s="1">
        <v>176</v>
      </c>
      <c r="I8" s="1" t="s">
        <v>28</v>
      </c>
      <c r="J8" s="1" t="s">
        <v>14</v>
      </c>
      <c r="K8" s="1" t="s">
        <v>30</v>
      </c>
      <c r="L8" s="1" t="s">
        <v>16</v>
      </c>
      <c r="O8" s="12">
        <f t="shared" ca="1" si="0"/>
        <v>16</v>
      </c>
      <c r="P8" s="9"/>
      <c r="Q8" s="7" t="s">
        <v>48</v>
      </c>
      <c r="R8" s="7" t="s">
        <v>47</v>
      </c>
      <c r="S8" s="9"/>
      <c r="T8" s="9"/>
      <c r="U8" s="9"/>
    </row>
    <row r="9" spans="1:21" x14ac:dyDescent="0.35">
      <c r="A9" s="2">
        <v>9</v>
      </c>
      <c r="B9" s="1" t="s">
        <v>12</v>
      </c>
      <c r="C9" s="1" t="s">
        <v>70</v>
      </c>
      <c r="D9" s="1" t="s">
        <v>71</v>
      </c>
      <c r="E9" s="3">
        <v>38604</v>
      </c>
      <c r="F9" s="1">
        <v>8304</v>
      </c>
      <c r="G9" s="1" t="s">
        <v>35</v>
      </c>
      <c r="H9" s="1">
        <v>175</v>
      </c>
      <c r="I9" s="1" t="s">
        <v>13</v>
      </c>
      <c r="J9" s="1" t="s">
        <v>14</v>
      </c>
      <c r="K9" s="1" t="s">
        <v>27</v>
      </c>
      <c r="L9" s="1" t="s">
        <v>10</v>
      </c>
      <c r="O9" s="12">
        <f t="shared" ca="1" si="0"/>
        <v>15</v>
      </c>
      <c r="P9" s="9"/>
      <c r="Q9" s="15">
        <f ca="1">COUNTIF($O$2:$O$20,R9)</f>
        <v>5</v>
      </c>
      <c r="R9" s="15">
        <v>15</v>
      </c>
      <c r="S9" s="9"/>
      <c r="T9" s="9"/>
      <c r="U9" s="9"/>
    </row>
    <row r="10" spans="1:21" x14ac:dyDescent="0.35">
      <c r="A10" s="2">
        <v>10</v>
      </c>
      <c r="B10" s="1" t="s">
        <v>17</v>
      </c>
      <c r="C10" s="1" t="s">
        <v>72</v>
      </c>
      <c r="D10" s="1" t="s">
        <v>73</v>
      </c>
      <c r="E10" s="3">
        <v>37657</v>
      </c>
      <c r="F10" s="1">
        <v>5430</v>
      </c>
      <c r="G10" s="1" t="s">
        <v>93</v>
      </c>
      <c r="H10" s="1">
        <v>185</v>
      </c>
      <c r="I10" s="1" t="s">
        <v>23</v>
      </c>
      <c r="J10" s="1" t="s">
        <v>24</v>
      </c>
      <c r="K10" s="1" t="s">
        <v>32</v>
      </c>
      <c r="L10" s="1" t="s">
        <v>16</v>
      </c>
      <c r="O10" s="12">
        <f t="shared" ca="1" si="0"/>
        <v>17</v>
      </c>
      <c r="P10" s="9"/>
      <c r="Q10" s="15">
        <f t="shared" ref="Q10:Q17" ca="1" si="1">COUNTIF($O$2:$O$20,R10)</f>
        <v>8</v>
      </c>
      <c r="R10" s="15">
        <v>16</v>
      </c>
      <c r="S10" s="9"/>
      <c r="T10" s="9"/>
      <c r="U10" s="9"/>
    </row>
    <row r="11" spans="1:21" x14ac:dyDescent="0.35">
      <c r="A11" s="2">
        <v>11</v>
      </c>
      <c r="B11" s="1" t="s">
        <v>12</v>
      </c>
      <c r="C11" s="1" t="s">
        <v>74</v>
      </c>
      <c r="D11" s="1" t="s">
        <v>75</v>
      </c>
      <c r="E11" s="3">
        <v>38208</v>
      </c>
      <c r="F11" s="1">
        <v>8610</v>
      </c>
      <c r="G11" s="1" t="s">
        <v>29</v>
      </c>
      <c r="H11" s="1">
        <v>187</v>
      </c>
      <c r="I11" s="1" t="s">
        <v>28</v>
      </c>
      <c r="J11" s="1" t="s">
        <v>24</v>
      </c>
      <c r="K11" s="1" t="s">
        <v>27</v>
      </c>
      <c r="L11" s="1" t="s">
        <v>10</v>
      </c>
      <c r="O11" s="12">
        <f t="shared" ca="1" si="0"/>
        <v>16</v>
      </c>
      <c r="P11" s="9"/>
      <c r="Q11" s="15">
        <f t="shared" ca="1" si="1"/>
        <v>5</v>
      </c>
      <c r="R11" s="15">
        <v>17</v>
      </c>
      <c r="S11" s="9"/>
      <c r="T11" s="9"/>
      <c r="U11" s="9"/>
    </row>
    <row r="12" spans="1:21" x14ac:dyDescent="0.35">
      <c r="A12" s="2">
        <v>12</v>
      </c>
      <c r="B12" s="1" t="s">
        <v>12</v>
      </c>
      <c r="C12" s="1" t="s">
        <v>77</v>
      </c>
      <c r="D12" s="1" t="s">
        <v>76</v>
      </c>
      <c r="E12" s="3">
        <v>38250</v>
      </c>
      <c r="F12" s="1">
        <v>8105</v>
      </c>
      <c r="G12" s="1" t="s">
        <v>33</v>
      </c>
      <c r="H12" s="1">
        <v>165</v>
      </c>
      <c r="I12" s="1" t="s">
        <v>13</v>
      </c>
      <c r="J12" s="1" t="s">
        <v>14</v>
      </c>
      <c r="K12" s="1" t="s">
        <v>20</v>
      </c>
      <c r="L12" s="1" t="s">
        <v>32</v>
      </c>
      <c r="O12" s="12">
        <f t="shared" ca="1" si="0"/>
        <v>16</v>
      </c>
      <c r="P12" s="9"/>
      <c r="Q12" s="15">
        <f t="shared" ca="1" si="1"/>
        <v>0</v>
      </c>
      <c r="R12" s="15">
        <v>18</v>
      </c>
      <c r="S12" s="9"/>
      <c r="T12" s="9"/>
      <c r="U12" s="9"/>
    </row>
    <row r="13" spans="1:21" x14ac:dyDescent="0.35">
      <c r="A13" s="2">
        <v>13</v>
      </c>
      <c r="B13" s="1" t="s">
        <v>17</v>
      </c>
      <c r="C13" s="1" t="s">
        <v>37</v>
      </c>
      <c r="D13" s="1" t="s">
        <v>78</v>
      </c>
      <c r="E13" s="3">
        <v>38411</v>
      </c>
      <c r="F13" s="1">
        <v>8304</v>
      </c>
      <c r="G13" s="1" t="s">
        <v>35</v>
      </c>
      <c r="H13" s="1">
        <v>180</v>
      </c>
      <c r="I13" s="1" t="s">
        <v>13</v>
      </c>
      <c r="J13" s="1" t="s">
        <v>14</v>
      </c>
      <c r="K13" s="1" t="s">
        <v>36</v>
      </c>
      <c r="L13" s="1" t="s">
        <v>16</v>
      </c>
      <c r="O13" s="12">
        <f t="shared" ca="1" si="0"/>
        <v>15</v>
      </c>
      <c r="P13" s="9"/>
      <c r="Q13" s="15">
        <f t="shared" ca="1" si="1"/>
        <v>0</v>
      </c>
      <c r="R13" s="15">
        <v>19</v>
      </c>
      <c r="S13" s="9"/>
      <c r="T13" s="9"/>
      <c r="U13" s="9"/>
    </row>
    <row r="14" spans="1:21" x14ac:dyDescent="0.35">
      <c r="A14" s="2">
        <v>14</v>
      </c>
      <c r="B14" s="1" t="s">
        <v>17</v>
      </c>
      <c r="C14" s="1" t="s">
        <v>79</v>
      </c>
      <c r="D14" s="1" t="s">
        <v>80</v>
      </c>
      <c r="E14" s="3">
        <v>38312</v>
      </c>
      <c r="F14" s="1">
        <v>8330</v>
      </c>
      <c r="G14" s="1" t="s">
        <v>97</v>
      </c>
      <c r="H14" s="1">
        <v>165</v>
      </c>
      <c r="I14" s="1" t="s">
        <v>39</v>
      </c>
      <c r="J14" s="1" t="s">
        <v>24</v>
      </c>
      <c r="K14" s="1" t="s">
        <v>30</v>
      </c>
      <c r="L14" s="1" t="s">
        <v>16</v>
      </c>
      <c r="O14" s="12">
        <f t="shared" ca="1" si="0"/>
        <v>16</v>
      </c>
      <c r="P14" s="9"/>
      <c r="Q14" s="15">
        <f t="shared" ca="1" si="1"/>
        <v>0</v>
      </c>
      <c r="R14" s="15">
        <v>20</v>
      </c>
      <c r="S14" s="9"/>
      <c r="T14" s="9"/>
      <c r="U14" s="9"/>
    </row>
    <row r="15" spans="1:21" x14ac:dyDescent="0.35">
      <c r="A15" s="2">
        <v>15</v>
      </c>
      <c r="B15" s="1" t="s">
        <v>12</v>
      </c>
      <c r="C15" s="1" t="s">
        <v>81</v>
      </c>
      <c r="D15" s="1" t="s">
        <v>82</v>
      </c>
      <c r="E15" s="3">
        <v>38096</v>
      </c>
      <c r="F15" s="1">
        <v>8184</v>
      </c>
      <c r="G15" s="1" t="s">
        <v>18</v>
      </c>
      <c r="H15" s="1">
        <v>188</v>
      </c>
      <c r="I15" s="1" t="s">
        <v>13</v>
      </c>
      <c r="J15" s="1" t="s">
        <v>14</v>
      </c>
      <c r="K15" s="1" t="s">
        <v>36</v>
      </c>
      <c r="L15" s="1" t="s">
        <v>16</v>
      </c>
      <c r="O15" s="12">
        <f t="shared" ca="1" si="0"/>
        <v>16</v>
      </c>
      <c r="P15" s="9"/>
      <c r="Q15" s="15">
        <f t="shared" ca="1" si="1"/>
        <v>0</v>
      </c>
      <c r="R15" s="15">
        <v>21</v>
      </c>
      <c r="S15" s="9"/>
      <c r="T15" s="9"/>
      <c r="U15" s="9"/>
    </row>
    <row r="16" spans="1:21" x14ac:dyDescent="0.35">
      <c r="A16" s="2">
        <v>16</v>
      </c>
      <c r="B16" s="1" t="s">
        <v>17</v>
      </c>
      <c r="C16" s="1" t="s">
        <v>83</v>
      </c>
      <c r="D16" s="1" t="s">
        <v>84</v>
      </c>
      <c r="E16" s="3">
        <v>38238</v>
      </c>
      <c r="F16" s="1">
        <v>8112</v>
      </c>
      <c r="G16" s="1" t="s">
        <v>38</v>
      </c>
      <c r="H16" s="1">
        <v>186</v>
      </c>
      <c r="I16" s="1" t="s">
        <v>39</v>
      </c>
      <c r="J16" s="1" t="s">
        <v>24</v>
      </c>
      <c r="K16" s="1" t="s">
        <v>25</v>
      </c>
      <c r="L16" s="1" t="s">
        <v>32</v>
      </c>
      <c r="O16" s="12">
        <f t="shared" ca="1" si="0"/>
        <v>16</v>
      </c>
      <c r="P16" s="9"/>
      <c r="Q16" s="15">
        <f t="shared" ca="1" si="1"/>
        <v>0</v>
      </c>
      <c r="R16" s="15">
        <v>22</v>
      </c>
      <c r="S16" s="9"/>
      <c r="T16" s="9"/>
      <c r="U16" s="9"/>
    </row>
    <row r="17" spans="1:21" x14ac:dyDescent="0.35">
      <c r="A17" s="2">
        <v>17</v>
      </c>
      <c r="B17" s="1" t="s">
        <v>12</v>
      </c>
      <c r="C17" s="1" t="s">
        <v>85</v>
      </c>
      <c r="D17" s="1" t="s">
        <v>86</v>
      </c>
      <c r="E17" s="3">
        <v>37807</v>
      </c>
      <c r="F17" s="1">
        <v>8152</v>
      </c>
      <c r="G17" s="1" t="s">
        <v>40</v>
      </c>
      <c r="H17" s="1">
        <v>170</v>
      </c>
      <c r="I17" s="1" t="s">
        <v>19</v>
      </c>
      <c r="J17" s="1" t="s">
        <v>24</v>
      </c>
      <c r="K17" s="1" t="s">
        <v>41</v>
      </c>
      <c r="L17" s="1" t="s">
        <v>10</v>
      </c>
      <c r="O17" s="12">
        <f t="shared" ca="1" si="0"/>
        <v>17</v>
      </c>
      <c r="P17" s="9"/>
      <c r="Q17" s="15">
        <f t="shared" ca="1" si="1"/>
        <v>1</v>
      </c>
      <c r="R17" s="15">
        <v>23</v>
      </c>
      <c r="S17" s="9"/>
      <c r="T17" s="9"/>
      <c r="U17" s="9"/>
    </row>
    <row r="18" spans="1:21" x14ac:dyDescent="0.35">
      <c r="A18" s="2">
        <v>18</v>
      </c>
      <c r="B18" s="1" t="s">
        <v>12</v>
      </c>
      <c r="C18" s="1" t="s">
        <v>87</v>
      </c>
      <c r="D18" s="1" t="s">
        <v>88</v>
      </c>
      <c r="E18" s="3">
        <v>38216</v>
      </c>
      <c r="F18" s="1">
        <v>8706</v>
      </c>
      <c r="G18" s="1" t="s">
        <v>42</v>
      </c>
      <c r="H18" s="1">
        <v>186</v>
      </c>
      <c r="I18" s="1" t="s">
        <v>23</v>
      </c>
      <c r="J18" s="1" t="s">
        <v>14</v>
      </c>
      <c r="K18" s="1" t="s">
        <v>15</v>
      </c>
      <c r="L18" s="1" t="s">
        <v>43</v>
      </c>
      <c r="O18" s="12">
        <f t="shared" ca="1" si="0"/>
        <v>16</v>
      </c>
      <c r="P18" s="9"/>
      <c r="Q18" s="9"/>
      <c r="R18" s="9"/>
      <c r="S18" s="9"/>
      <c r="T18" s="9"/>
      <c r="U18" s="9"/>
    </row>
    <row r="19" spans="1:21" x14ac:dyDescent="0.35">
      <c r="A19" s="2">
        <v>20</v>
      </c>
      <c r="B19" s="1" t="s">
        <v>17</v>
      </c>
      <c r="C19" s="1" t="s">
        <v>89</v>
      </c>
      <c r="D19" s="1" t="s">
        <v>90</v>
      </c>
      <c r="E19" s="3">
        <v>37938</v>
      </c>
      <c r="F19" s="1">
        <v>8134</v>
      </c>
      <c r="G19" s="1" t="s">
        <v>44</v>
      </c>
      <c r="H19" s="1">
        <v>178</v>
      </c>
      <c r="I19" s="1" t="s">
        <v>39</v>
      </c>
      <c r="J19" s="1" t="s">
        <v>14</v>
      </c>
      <c r="K19" s="1" t="s">
        <v>32</v>
      </c>
      <c r="L19" s="1" t="s">
        <v>32</v>
      </c>
      <c r="O19" s="12">
        <f t="shared" ca="1" si="0"/>
        <v>17</v>
      </c>
      <c r="P19" s="9"/>
      <c r="Q19" s="9"/>
      <c r="R19" s="9"/>
      <c r="S19" s="9"/>
      <c r="T19" s="9"/>
      <c r="U19" s="9"/>
    </row>
    <row r="20" spans="1:21" x14ac:dyDescent="0.35">
      <c r="A20" s="2">
        <v>21</v>
      </c>
      <c r="B20" s="1" t="s">
        <v>12</v>
      </c>
      <c r="C20" s="1" t="s">
        <v>91</v>
      </c>
      <c r="D20" s="1" t="s">
        <v>92</v>
      </c>
      <c r="E20" s="3">
        <v>38474</v>
      </c>
      <c r="F20" s="1">
        <v>8314</v>
      </c>
      <c r="G20" s="1" t="s">
        <v>96</v>
      </c>
      <c r="H20" s="1">
        <v>189</v>
      </c>
      <c r="I20" s="1" t="s">
        <v>28</v>
      </c>
      <c r="J20" s="1" t="s">
        <v>14</v>
      </c>
      <c r="K20" s="1" t="s">
        <v>27</v>
      </c>
      <c r="L20" s="1" t="s">
        <v>16</v>
      </c>
      <c r="O20" s="12">
        <f t="shared" ca="1" si="0"/>
        <v>15</v>
      </c>
      <c r="P20" s="9"/>
      <c r="Q20" s="9"/>
      <c r="R20" s="9"/>
      <c r="S20" s="9"/>
      <c r="T20" s="9"/>
      <c r="U20" s="9"/>
    </row>
    <row r="21" spans="1:21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3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35">
      <c r="A37" s="16" t="s">
        <v>100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</sheetData>
  <sortState xmlns:xlrd2="http://schemas.microsoft.com/office/spreadsheetml/2017/richdata2" ref="A2:L20">
    <sortCondition ref="A2"/>
  </sortState>
  <mergeCells count="1">
    <mergeCell ref="A37:U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9689-7871-4BDC-9858-99BFF6CA4458}">
  <sheetPr filterMode="1"/>
  <dimension ref="A1:G20"/>
  <sheetViews>
    <sheetView workbookViewId="0">
      <selection activeCell="H1" sqref="H1:XFD1048576"/>
    </sheetView>
  </sheetViews>
  <sheetFormatPr baseColWidth="10" defaultColWidth="0" defaultRowHeight="14.5" zeroHeight="1" x14ac:dyDescent="0.35"/>
  <cols>
    <col min="1" max="7" width="10.90625" customWidth="1"/>
    <col min="8" max="16384" width="10.90625" hidden="1"/>
  </cols>
  <sheetData>
    <row r="1" spans="1:7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10</v>
      </c>
    </row>
    <row r="2" spans="1:7" hidden="1" x14ac:dyDescent="0.35">
      <c r="A2" s="2">
        <v>1</v>
      </c>
      <c r="B2" s="1" t="s">
        <v>12</v>
      </c>
      <c r="C2" s="1" t="s">
        <v>34</v>
      </c>
      <c r="D2" s="1" t="s">
        <v>58</v>
      </c>
      <c r="E2" s="1">
        <v>8180</v>
      </c>
      <c r="F2" s="1" t="s">
        <v>18</v>
      </c>
      <c r="G2" s="1" t="s">
        <v>15</v>
      </c>
    </row>
    <row r="3" spans="1:7" hidden="1" x14ac:dyDescent="0.35">
      <c r="A3" s="2">
        <v>3</v>
      </c>
      <c r="B3" s="1" t="s">
        <v>17</v>
      </c>
      <c r="C3" s="1" t="s">
        <v>59</v>
      </c>
      <c r="D3" s="1" t="s">
        <v>60</v>
      </c>
      <c r="E3" s="1">
        <v>8051</v>
      </c>
      <c r="F3" s="1" t="s">
        <v>26</v>
      </c>
      <c r="G3" s="1" t="s">
        <v>20</v>
      </c>
    </row>
    <row r="4" spans="1:7" hidden="1" x14ac:dyDescent="0.35">
      <c r="A4" s="2">
        <v>3</v>
      </c>
      <c r="B4" s="1" t="s">
        <v>17</v>
      </c>
      <c r="C4" s="1" t="s">
        <v>61</v>
      </c>
      <c r="D4" s="1" t="s">
        <v>31</v>
      </c>
      <c r="E4" s="1">
        <v>8166</v>
      </c>
      <c r="F4" s="1" t="s">
        <v>94</v>
      </c>
      <c r="G4" s="1" t="s">
        <v>36</v>
      </c>
    </row>
    <row r="5" spans="1:7" hidden="1" x14ac:dyDescent="0.35">
      <c r="A5" s="2">
        <v>5</v>
      </c>
      <c r="B5" s="1" t="s">
        <v>17</v>
      </c>
      <c r="C5" s="1" t="s">
        <v>62</v>
      </c>
      <c r="D5" s="1" t="s">
        <v>63</v>
      </c>
      <c r="E5" s="1">
        <v>5600</v>
      </c>
      <c r="F5" s="1" t="s">
        <v>22</v>
      </c>
      <c r="G5" s="1" t="s">
        <v>25</v>
      </c>
    </row>
    <row r="6" spans="1:7" x14ac:dyDescent="0.35">
      <c r="A6" s="2">
        <v>6</v>
      </c>
      <c r="B6" s="1" t="s">
        <v>12</v>
      </c>
      <c r="C6" s="1" t="s">
        <v>64</v>
      </c>
      <c r="D6" s="1" t="s">
        <v>65</v>
      </c>
      <c r="E6" s="1">
        <v>8046</v>
      </c>
      <c r="F6" s="1" t="s">
        <v>26</v>
      </c>
      <c r="G6" s="1" t="s">
        <v>27</v>
      </c>
    </row>
    <row r="7" spans="1:7" x14ac:dyDescent="0.35">
      <c r="A7" s="2">
        <v>7</v>
      </c>
      <c r="B7" s="1" t="s">
        <v>12</v>
      </c>
      <c r="C7" s="1" t="s">
        <v>66</v>
      </c>
      <c r="D7" s="1" t="s">
        <v>67</v>
      </c>
      <c r="E7" s="1">
        <v>8193</v>
      </c>
      <c r="F7" s="1" t="s">
        <v>95</v>
      </c>
      <c r="G7" s="1" t="s">
        <v>27</v>
      </c>
    </row>
    <row r="8" spans="1:7" hidden="1" x14ac:dyDescent="0.35">
      <c r="A8" s="2">
        <v>8</v>
      </c>
      <c r="B8" s="1" t="s">
        <v>17</v>
      </c>
      <c r="C8" s="1" t="s">
        <v>68</v>
      </c>
      <c r="D8" s="1" t="s">
        <v>69</v>
      </c>
      <c r="E8" s="1">
        <v>8610</v>
      </c>
      <c r="F8" s="1" t="s">
        <v>29</v>
      </c>
      <c r="G8" s="1" t="s">
        <v>30</v>
      </c>
    </row>
    <row r="9" spans="1:7" x14ac:dyDescent="0.35">
      <c r="A9" s="2">
        <v>9</v>
      </c>
      <c r="B9" s="1" t="s">
        <v>12</v>
      </c>
      <c r="C9" s="1" t="s">
        <v>70</v>
      </c>
      <c r="D9" s="1" t="s">
        <v>71</v>
      </c>
      <c r="E9" s="1">
        <v>8304</v>
      </c>
      <c r="F9" s="1" t="s">
        <v>35</v>
      </c>
      <c r="G9" s="1" t="s">
        <v>27</v>
      </c>
    </row>
    <row r="10" spans="1:7" hidden="1" x14ac:dyDescent="0.35">
      <c r="A10" s="2">
        <v>10</v>
      </c>
      <c r="B10" s="1" t="s">
        <v>17</v>
      </c>
      <c r="C10" s="1" t="s">
        <v>72</v>
      </c>
      <c r="D10" s="1" t="s">
        <v>73</v>
      </c>
      <c r="E10" s="1">
        <v>5430</v>
      </c>
      <c r="F10" s="1" t="s">
        <v>93</v>
      </c>
      <c r="G10" s="1" t="s">
        <v>32</v>
      </c>
    </row>
    <row r="11" spans="1:7" x14ac:dyDescent="0.35">
      <c r="A11" s="2">
        <v>11</v>
      </c>
      <c r="B11" s="1" t="s">
        <v>12</v>
      </c>
      <c r="C11" s="1" t="s">
        <v>74</v>
      </c>
      <c r="D11" s="1" t="s">
        <v>75</v>
      </c>
      <c r="E11" s="1">
        <v>8610</v>
      </c>
      <c r="F11" s="1" t="s">
        <v>29</v>
      </c>
      <c r="G11" s="1" t="s">
        <v>27</v>
      </c>
    </row>
    <row r="12" spans="1:7" hidden="1" x14ac:dyDescent="0.35">
      <c r="A12" s="2">
        <v>12</v>
      </c>
      <c r="B12" s="1" t="s">
        <v>12</v>
      </c>
      <c r="C12" s="1" t="s">
        <v>77</v>
      </c>
      <c r="D12" s="1" t="s">
        <v>76</v>
      </c>
      <c r="E12" s="1">
        <v>8105</v>
      </c>
      <c r="F12" s="1" t="s">
        <v>33</v>
      </c>
      <c r="G12" s="1" t="s">
        <v>20</v>
      </c>
    </row>
    <row r="13" spans="1:7" hidden="1" x14ac:dyDescent="0.35">
      <c r="A13" s="2">
        <v>13</v>
      </c>
      <c r="B13" s="1" t="s">
        <v>17</v>
      </c>
      <c r="C13" s="1" t="s">
        <v>37</v>
      </c>
      <c r="D13" s="1" t="s">
        <v>78</v>
      </c>
      <c r="E13" s="1">
        <v>8304</v>
      </c>
      <c r="F13" s="1" t="s">
        <v>35</v>
      </c>
      <c r="G13" s="1" t="s">
        <v>36</v>
      </c>
    </row>
    <row r="14" spans="1:7" hidden="1" x14ac:dyDescent="0.35">
      <c r="A14" s="2">
        <v>14</v>
      </c>
      <c r="B14" s="1" t="s">
        <v>17</v>
      </c>
      <c r="C14" s="1" t="s">
        <v>79</v>
      </c>
      <c r="D14" s="1" t="s">
        <v>80</v>
      </c>
      <c r="E14" s="1">
        <v>8330</v>
      </c>
      <c r="F14" s="1" t="s">
        <v>97</v>
      </c>
      <c r="G14" s="1" t="s">
        <v>30</v>
      </c>
    </row>
    <row r="15" spans="1:7" hidden="1" x14ac:dyDescent="0.35">
      <c r="A15" s="2">
        <v>15</v>
      </c>
      <c r="B15" s="1" t="s">
        <v>12</v>
      </c>
      <c r="C15" s="1" t="s">
        <v>81</v>
      </c>
      <c r="D15" s="1" t="s">
        <v>82</v>
      </c>
      <c r="E15" s="1">
        <v>8184</v>
      </c>
      <c r="F15" s="1" t="s">
        <v>18</v>
      </c>
      <c r="G15" s="1" t="s">
        <v>36</v>
      </c>
    </row>
    <row r="16" spans="1:7" hidden="1" x14ac:dyDescent="0.35">
      <c r="A16" s="2">
        <v>16</v>
      </c>
      <c r="B16" s="1" t="s">
        <v>17</v>
      </c>
      <c r="C16" s="1" t="s">
        <v>83</v>
      </c>
      <c r="D16" s="1" t="s">
        <v>84</v>
      </c>
      <c r="E16" s="1">
        <v>8112</v>
      </c>
      <c r="F16" s="1" t="s">
        <v>38</v>
      </c>
      <c r="G16" s="1" t="s">
        <v>25</v>
      </c>
    </row>
    <row r="17" spans="1:7" hidden="1" x14ac:dyDescent="0.35">
      <c r="A17" s="2">
        <v>17</v>
      </c>
      <c r="B17" s="1" t="s">
        <v>12</v>
      </c>
      <c r="C17" s="1" t="s">
        <v>85</v>
      </c>
      <c r="D17" s="1" t="s">
        <v>86</v>
      </c>
      <c r="E17" s="1">
        <v>8152</v>
      </c>
      <c r="F17" s="1" t="s">
        <v>40</v>
      </c>
      <c r="G17" s="1" t="s">
        <v>41</v>
      </c>
    </row>
    <row r="18" spans="1:7" hidden="1" x14ac:dyDescent="0.35">
      <c r="A18" s="2">
        <v>18</v>
      </c>
      <c r="B18" s="1" t="s">
        <v>12</v>
      </c>
      <c r="C18" s="1" t="s">
        <v>87</v>
      </c>
      <c r="D18" s="1" t="s">
        <v>88</v>
      </c>
      <c r="E18" s="1">
        <v>8706</v>
      </c>
      <c r="F18" s="1" t="s">
        <v>42</v>
      </c>
      <c r="G18" s="1" t="s">
        <v>15</v>
      </c>
    </row>
    <row r="19" spans="1:7" hidden="1" x14ac:dyDescent="0.35">
      <c r="A19" s="2">
        <v>20</v>
      </c>
      <c r="B19" s="1" t="s">
        <v>17</v>
      </c>
      <c r="C19" s="1" t="s">
        <v>89</v>
      </c>
      <c r="D19" s="1" t="s">
        <v>90</v>
      </c>
      <c r="E19" s="1">
        <v>8134</v>
      </c>
      <c r="F19" s="1" t="s">
        <v>44</v>
      </c>
      <c r="G19" s="1" t="s">
        <v>32</v>
      </c>
    </row>
    <row r="20" spans="1:7" x14ac:dyDescent="0.35">
      <c r="A20" s="2">
        <v>21</v>
      </c>
      <c r="B20" s="1" t="s">
        <v>12</v>
      </c>
      <c r="C20" s="1" t="s">
        <v>91</v>
      </c>
      <c r="D20" s="1" t="s">
        <v>92</v>
      </c>
      <c r="E20" s="1">
        <v>8314</v>
      </c>
      <c r="F20" s="1" t="s">
        <v>96</v>
      </c>
      <c r="G20" s="1" t="s">
        <v>27</v>
      </c>
    </row>
  </sheetData>
  <autoFilter ref="A1:G20" xr:uid="{B17F756B-42AF-47B9-8C6A-0F6A4684C5E1}">
    <filterColumn colId="6">
      <filters>
        <filter val="Ballsport"/>
      </filters>
    </filterColumn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6383-5405-448D-89A7-6884463E7A86}">
  <dimension ref="A1:I28"/>
  <sheetViews>
    <sheetView workbookViewId="0">
      <selection activeCell="A29" sqref="A29:XFD1048576"/>
    </sheetView>
  </sheetViews>
  <sheetFormatPr baseColWidth="10" defaultColWidth="0" defaultRowHeight="14.5" zeroHeight="1" x14ac:dyDescent="0.35"/>
  <cols>
    <col min="1" max="9" width="10.90625" customWidth="1"/>
    <col min="10" max="16384" width="10.90625" hidden="1"/>
  </cols>
  <sheetData>
    <row r="1" spans="1:9" x14ac:dyDescent="0.35">
      <c r="A1" s="4" t="s">
        <v>10</v>
      </c>
    </row>
    <row r="2" spans="1:9" x14ac:dyDescent="0.35">
      <c r="A2" s="1" t="s">
        <v>15</v>
      </c>
    </row>
    <row r="3" spans="1:9" x14ac:dyDescent="0.35">
      <c r="A3" s="1" t="s">
        <v>20</v>
      </c>
      <c r="C3" s="5" t="s">
        <v>56</v>
      </c>
      <c r="D3" t="s">
        <v>57</v>
      </c>
      <c r="E3" s="4" t="s">
        <v>10</v>
      </c>
      <c r="F3" s="5" t="s">
        <v>49</v>
      </c>
    </row>
    <row r="4" spans="1:9" x14ac:dyDescent="0.35">
      <c r="A4" s="1" t="s">
        <v>36</v>
      </c>
      <c r="C4" s="6" t="s">
        <v>50</v>
      </c>
      <c r="E4" s="1" t="s">
        <v>15</v>
      </c>
      <c r="F4">
        <f>COUNTIF($A$2:$A$20,E4)</f>
        <v>2</v>
      </c>
    </row>
    <row r="5" spans="1:9" x14ac:dyDescent="0.35">
      <c r="A5" s="1" t="s">
        <v>25</v>
      </c>
      <c r="C5" s="6" t="s">
        <v>51</v>
      </c>
      <c r="E5" s="1" t="s">
        <v>20</v>
      </c>
      <c r="F5">
        <f t="shared" ref="F5:F11" si="0">COUNTIF($A$2:$A$20,E5)</f>
        <v>2</v>
      </c>
    </row>
    <row r="6" spans="1:9" x14ac:dyDescent="0.35">
      <c r="A6" s="1" t="s">
        <v>27</v>
      </c>
      <c r="C6" s="6" t="s">
        <v>52</v>
      </c>
      <c r="E6" s="1" t="s">
        <v>36</v>
      </c>
      <c r="F6">
        <f t="shared" si="0"/>
        <v>3</v>
      </c>
    </row>
    <row r="7" spans="1:9" x14ac:dyDescent="0.35">
      <c r="A7" s="1" t="s">
        <v>27</v>
      </c>
      <c r="C7" s="6" t="s">
        <v>53</v>
      </c>
      <c r="E7" s="1" t="s">
        <v>25</v>
      </c>
      <c r="F7">
        <f t="shared" si="0"/>
        <v>2</v>
      </c>
    </row>
    <row r="8" spans="1:9" x14ac:dyDescent="0.35">
      <c r="A8" s="1" t="s">
        <v>30</v>
      </c>
      <c r="C8" s="6" t="s">
        <v>54</v>
      </c>
      <c r="E8" s="1" t="s">
        <v>27</v>
      </c>
      <c r="F8">
        <f t="shared" si="0"/>
        <v>5</v>
      </c>
    </row>
    <row r="9" spans="1:9" x14ac:dyDescent="0.35">
      <c r="A9" s="1" t="s">
        <v>27</v>
      </c>
      <c r="C9" s="6" t="s">
        <v>55</v>
      </c>
      <c r="E9" s="1" t="s">
        <v>30</v>
      </c>
      <c r="F9">
        <f t="shared" si="0"/>
        <v>2</v>
      </c>
    </row>
    <row r="10" spans="1:9" x14ac:dyDescent="0.35">
      <c r="A10" s="1" t="s">
        <v>32</v>
      </c>
      <c r="E10" s="1" t="s">
        <v>32</v>
      </c>
      <c r="F10">
        <f t="shared" si="0"/>
        <v>2</v>
      </c>
    </row>
    <row r="11" spans="1:9" x14ac:dyDescent="0.35">
      <c r="A11" s="1" t="s">
        <v>27</v>
      </c>
      <c r="E11" s="1" t="s">
        <v>41</v>
      </c>
      <c r="F11">
        <f t="shared" si="0"/>
        <v>1</v>
      </c>
    </row>
    <row r="12" spans="1:9" x14ac:dyDescent="0.35">
      <c r="A12" s="1" t="s">
        <v>20</v>
      </c>
    </row>
    <row r="13" spans="1:9" x14ac:dyDescent="0.35">
      <c r="A13" s="1" t="s">
        <v>36</v>
      </c>
      <c r="C13" s="11"/>
      <c r="D13" s="11"/>
      <c r="E13" s="11"/>
      <c r="F13" s="11"/>
      <c r="G13" s="11"/>
      <c r="H13" s="11"/>
      <c r="I13" s="11"/>
    </row>
    <row r="14" spans="1:9" x14ac:dyDescent="0.35">
      <c r="A14" s="1" t="s">
        <v>30</v>
      </c>
      <c r="C14" s="11"/>
      <c r="D14" s="11"/>
      <c r="E14" s="11"/>
      <c r="F14" s="11"/>
      <c r="G14" s="11"/>
      <c r="H14" s="11"/>
      <c r="I14" s="11"/>
    </row>
    <row r="15" spans="1:9" x14ac:dyDescent="0.35">
      <c r="A15" s="1" t="s">
        <v>36</v>
      </c>
      <c r="C15" s="11"/>
      <c r="D15" s="11"/>
      <c r="E15" s="11"/>
      <c r="F15" s="11"/>
      <c r="G15" s="11"/>
      <c r="H15" s="11"/>
      <c r="I15" s="11"/>
    </row>
    <row r="16" spans="1:9" x14ac:dyDescent="0.35">
      <c r="A16" s="1" t="s">
        <v>25</v>
      </c>
      <c r="C16" s="11"/>
      <c r="D16" s="11"/>
      <c r="E16" s="11"/>
      <c r="F16" s="11"/>
      <c r="G16" s="11"/>
      <c r="H16" s="11"/>
      <c r="I16" s="11"/>
    </row>
    <row r="17" spans="1:9" x14ac:dyDescent="0.35">
      <c r="A17" s="1" t="s">
        <v>41</v>
      </c>
      <c r="C17" s="11"/>
      <c r="D17" s="11"/>
      <c r="E17" s="11"/>
      <c r="F17" s="11"/>
      <c r="G17" s="11"/>
      <c r="H17" s="11"/>
      <c r="I17" s="11"/>
    </row>
    <row r="18" spans="1:9" x14ac:dyDescent="0.35">
      <c r="A18" s="1" t="s">
        <v>15</v>
      </c>
      <c r="C18" s="11"/>
      <c r="D18" s="11"/>
      <c r="E18" s="11"/>
      <c r="F18" s="11"/>
      <c r="G18" s="11"/>
      <c r="H18" s="11"/>
      <c r="I18" s="11"/>
    </row>
    <row r="19" spans="1:9" x14ac:dyDescent="0.35">
      <c r="A19" s="1" t="s">
        <v>32</v>
      </c>
      <c r="C19" s="11"/>
      <c r="D19" s="11"/>
      <c r="E19" s="11"/>
      <c r="F19" s="11"/>
      <c r="G19" s="11"/>
      <c r="H19" s="11"/>
      <c r="I19" s="11"/>
    </row>
    <row r="20" spans="1:9" x14ac:dyDescent="0.35">
      <c r="A20" s="1" t="s">
        <v>27</v>
      </c>
      <c r="C20" s="11"/>
      <c r="D20" s="11"/>
      <c r="E20" s="11"/>
      <c r="F20" s="11"/>
      <c r="G20" s="11"/>
      <c r="H20" s="11"/>
      <c r="I20" s="11"/>
    </row>
    <row r="21" spans="1:9" x14ac:dyDescent="0.35">
      <c r="C21" s="11"/>
      <c r="D21" s="11"/>
      <c r="E21" s="11"/>
      <c r="F21" s="11"/>
      <c r="G21" s="11"/>
      <c r="H21" s="11"/>
      <c r="I21" s="11"/>
    </row>
    <row r="22" spans="1:9" x14ac:dyDescent="0.35">
      <c r="C22" s="11"/>
      <c r="D22" s="11"/>
      <c r="E22" s="11"/>
      <c r="F22" s="11"/>
      <c r="G22" s="11"/>
      <c r="H22" s="11"/>
      <c r="I22" s="11"/>
    </row>
    <row r="23" spans="1:9" x14ac:dyDescent="0.35">
      <c r="C23" s="11"/>
      <c r="D23" s="11"/>
      <c r="E23" s="11"/>
      <c r="F23" s="11"/>
      <c r="G23" s="11"/>
      <c r="H23" s="11"/>
      <c r="I23" s="11"/>
    </row>
    <row r="24" spans="1:9" x14ac:dyDescent="0.35">
      <c r="C24" s="11"/>
      <c r="D24" s="11"/>
      <c r="E24" s="11"/>
      <c r="F24" s="11"/>
      <c r="G24" s="11"/>
      <c r="H24" s="11"/>
      <c r="I24" s="11"/>
    </row>
    <row r="25" spans="1:9" x14ac:dyDescent="0.35">
      <c r="C25" s="11"/>
      <c r="D25" s="11"/>
      <c r="E25" s="11"/>
      <c r="F25" s="11"/>
      <c r="G25" s="11"/>
      <c r="H25" s="11"/>
      <c r="I25" s="11"/>
    </row>
    <row r="26" spans="1:9" x14ac:dyDescent="0.35">
      <c r="C26" s="11"/>
      <c r="D26" s="11"/>
      <c r="E26" s="11"/>
      <c r="F26" s="11"/>
      <c r="G26" s="11"/>
      <c r="H26" s="11"/>
      <c r="I26" s="11"/>
    </row>
    <row r="27" spans="1:9" x14ac:dyDescent="0.35">
      <c r="C27" s="11"/>
      <c r="D27" s="11"/>
      <c r="E27" s="11"/>
      <c r="F27" s="11"/>
      <c r="G27" s="11"/>
      <c r="H27" s="11"/>
      <c r="I27" s="11"/>
    </row>
    <row r="28" spans="1:9" x14ac:dyDescent="0.35">
      <c r="C28" s="11"/>
      <c r="D28" s="11"/>
      <c r="E28" s="11"/>
      <c r="F28" s="11"/>
      <c r="G28" s="11"/>
      <c r="H28" s="11"/>
      <c r="I28" s="1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Altersverteilung</vt:lpstr>
      <vt:lpstr>Ballsport</vt:lpstr>
      <vt:lpstr>Sportpräferenzen</vt:lpstr>
      <vt:lpstr>Sportpräferenzen!Zielbereich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JuergArnold</cp:lastModifiedBy>
  <dcterms:created xsi:type="dcterms:W3CDTF">2020-08-31T15:10:40Z</dcterms:created>
  <dcterms:modified xsi:type="dcterms:W3CDTF">2020-09-07T11:29:27Z</dcterms:modified>
</cp:coreProperties>
</file>